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0003\Downloads\"/>
    </mc:Choice>
  </mc:AlternateContent>
  <bookViews>
    <workbookView xWindow="0" yWindow="0" windowWidth="23040" windowHeight="880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406" i="1"/>
  <c r="J406" i="1"/>
  <c r="I406" i="1"/>
  <c r="H406" i="1"/>
  <c r="G406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26" i="1"/>
  <c r="J326" i="1"/>
  <c r="I326" i="1"/>
  <c r="H326" i="1"/>
  <c r="F326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66" i="1"/>
  <c r="J266" i="1"/>
  <c r="I266" i="1"/>
  <c r="H266" i="1"/>
  <c r="G266" i="1"/>
  <c r="F266" i="1"/>
  <c r="B246" i="1"/>
  <c r="A246" i="1"/>
  <c r="L245" i="1"/>
  <c r="J245" i="1"/>
  <c r="I245" i="1"/>
  <c r="H245" i="1"/>
  <c r="G245" i="1"/>
  <c r="F245" i="1"/>
  <c r="B236" i="1"/>
  <c r="A236" i="1"/>
  <c r="L246" i="1"/>
  <c r="J246" i="1"/>
  <c r="I246" i="1"/>
  <c r="H246" i="1"/>
  <c r="G246" i="1"/>
  <c r="F246" i="1"/>
  <c r="B226" i="1"/>
  <c r="A226" i="1"/>
  <c r="L225" i="1"/>
  <c r="J225" i="1"/>
  <c r="I225" i="1"/>
  <c r="H225" i="1"/>
  <c r="G225" i="1"/>
  <c r="F225" i="1"/>
  <c r="B216" i="1"/>
  <c r="A216" i="1"/>
  <c r="L226" i="1"/>
  <c r="J226" i="1"/>
  <c r="I226" i="1"/>
  <c r="H226" i="1"/>
  <c r="G226" i="1"/>
  <c r="F226" i="1"/>
  <c r="G326" i="1" l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l="1"/>
</calcChain>
</file>

<file path=xl/sharedStrings.xml><?xml version="1.0" encoding="utf-8"?>
<sst xmlns="http://schemas.openxmlformats.org/spreadsheetml/2006/main" count="430" uniqueCount="79">
  <si>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</si>
  <si>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</si>
  <si>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</si>
  <si>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</si>
  <si>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</si>
  <si>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</si>
  <si>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</si>
  <si>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</si>
  <si>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</si>
  <si>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</si>
  <si>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</si>
  <si>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</si>
  <si>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</si>
  <si>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</si>
  <si>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</si>
  <si>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</si>
  <si>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</si>
  <si>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</si>
  <si>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</si>
  <si>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</si>
  <si>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</si>
  <si>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</si>
  <si>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</si>
  <si>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</si>
  <si>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</si>
  <si>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</si>
  <si>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</si>
  <si>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</si>
  <si>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</si>
  <si>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</si>
  <si>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</si>
  <si>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</si>
  <si>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</si>
  <si>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</si>
  <si>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</si>
  <si>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</si>
  <si>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</si>
  <si>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</si>
  <si>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</si>
  <si>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</si>
  <si>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</si>
  <si>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Чай с сахаром</t>
  </si>
  <si>
    <t>пр</t>
  </si>
  <si>
    <t>Хлеб</t>
  </si>
  <si>
    <t>кисломол.</t>
  </si>
  <si>
    <t>Сыр твердых сортов в нарезке</t>
  </si>
  <si>
    <t>сладкое</t>
  </si>
  <si>
    <t>Кондитерское изделие промышленного производства</t>
  </si>
  <si>
    <t>Чай с сахаром и лимоном</t>
  </si>
  <si>
    <t>Батон особый</t>
  </si>
  <si>
    <t>Кисель</t>
  </si>
  <si>
    <t>Каша гречневая рассыпчатая с маслом</t>
  </si>
  <si>
    <t>Компот из кураги</t>
  </si>
  <si>
    <t>Овощи в нарезке (помидор)</t>
  </si>
  <si>
    <t>Горох отварной с маслом</t>
  </si>
  <si>
    <t>Котлета Домашняя с томатным соусом</t>
  </si>
  <si>
    <t>Кофейный напиток</t>
  </si>
  <si>
    <t>Овощи в нарезке (огурец)</t>
  </si>
  <si>
    <t>Рассольник ленинградский</t>
  </si>
  <si>
    <t>молоч.</t>
  </si>
  <si>
    <t>Котлета рубленая из мяса птицы</t>
  </si>
  <si>
    <t>Батон</t>
  </si>
  <si>
    <t xml:space="preserve"> Кофейный напиток на молоке</t>
  </si>
  <si>
    <t>Макароны,запеченые с курицей в молочном соусе</t>
  </si>
  <si>
    <t>288/308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</si>
  <si>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</si>
  <si>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</si>
  <si>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</si>
  <si>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</si>
  <si>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Сладкое</t>
  </si>
  <si>
    <t>Булочка сдобная</t>
  </si>
  <si>
    <t>Каша молочная Дружба с маслом</t>
  </si>
  <si>
    <t>кисломол</t>
  </si>
  <si>
    <t>Гречка по-купечески</t>
  </si>
  <si>
    <t>Плов</t>
  </si>
  <si>
    <t>Закуска</t>
  </si>
  <si>
    <t>Сдоба Выборгская</t>
  </si>
  <si>
    <t>МБОУ СОШ № 2 г. Заринска</t>
  </si>
  <si>
    <t>Вахрушева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</si>
</sst>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77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78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230</v>
      </c>
      <c r="G6" s="40">
        <v>7.3</v>
      </c>
      <c r="H6" s="40">
        <v>10.85</v>
      </c>
      <c r="I6" s="40">
        <v>11.2</v>
      </c>
      <c r="J6" s="40">
        <v>294</v>
      </c>
      <c r="K6" s="41">
        <v>173</v>
      </c>
      <c r="L6" s="40">
        <v>30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1.8</v>
      </c>
      <c r="H8" s="43">
        <v>2.4</v>
      </c>
      <c r="I8" s="43">
        <v>36.1</v>
      </c>
      <c r="J8" s="43">
        <v>71.3</v>
      </c>
      <c r="K8" s="44">
        <v>379</v>
      </c>
      <c r="L8" s="43">
        <v>17.5</v>
      </c>
    </row>
    <row r="9" spans="1:12" ht="14.4" x14ac:dyDescent="0.3">
      <c r="A9" s="23"/>
      <c r="B9" s="15"/>
      <c r="C9" s="11"/>
      <c r="D9" s="7" t="s">
        <v>23</v>
      </c>
      <c r="E9" s="42" t="s">
        <v>61</v>
      </c>
      <c r="F9" s="43">
        <v>50</v>
      </c>
      <c r="G9" s="43">
        <v>4.16</v>
      </c>
      <c r="H9" s="43">
        <v>0.4</v>
      </c>
      <c r="I9" s="43">
        <v>19.5</v>
      </c>
      <c r="J9" s="43">
        <v>87.5</v>
      </c>
      <c r="K9" s="44" t="s">
        <v>42</v>
      </c>
      <c r="L9" s="43">
        <v>3.2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thickBot="1" x14ac:dyDescent="0.35">
      <c r="A11" s="23"/>
      <c r="B11" s="15"/>
      <c r="C11" s="11"/>
      <c r="D11" s="51" t="s">
        <v>44</v>
      </c>
      <c r="E11" s="42" t="s">
        <v>45</v>
      </c>
      <c r="F11" s="43">
        <v>20</v>
      </c>
      <c r="G11" s="43">
        <v>3.43</v>
      </c>
      <c r="H11" s="43">
        <v>6</v>
      </c>
      <c r="I11" s="43">
        <v>0.34</v>
      </c>
      <c r="J11" s="43">
        <v>86.86</v>
      </c>
      <c r="K11" s="44">
        <v>15</v>
      </c>
      <c r="L11" s="43">
        <v>17</v>
      </c>
    </row>
    <row r="12" spans="1:12" ht="14.4" x14ac:dyDescent="0.3">
      <c r="A12" s="23"/>
      <c r="B12" s="15"/>
      <c r="C12" s="11"/>
      <c r="D12" s="6" t="s">
        <v>46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16.690000000000001</v>
      </c>
      <c r="H15" s="19">
        <f t="shared" si="0"/>
        <v>19.649999999999999</v>
      </c>
      <c r="I15" s="19">
        <f t="shared" si="0"/>
        <v>67.14</v>
      </c>
      <c r="J15" s="19">
        <f t="shared" si="0"/>
        <v>539.66</v>
      </c>
      <c r="K15" s="25"/>
      <c r="L15" s="19">
        <f t="shared" ref="L15" si="1">SUM(L6:L14)</f>
        <v>67.7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500</v>
      </c>
      <c r="G26" s="32">
        <f t="shared" ref="G26:J26" si="4">G15+G25</f>
        <v>16.690000000000001</v>
      </c>
      <c r="H26" s="32">
        <f t="shared" si="4"/>
        <v>19.649999999999999</v>
      </c>
      <c r="I26" s="32">
        <f t="shared" si="4"/>
        <v>67.14</v>
      </c>
      <c r="J26" s="32">
        <f t="shared" si="4"/>
        <v>539.66</v>
      </c>
      <c r="K26" s="32"/>
      <c r="L26" s="32">
        <f t="shared" ref="L26" si="5">L15+L25</f>
        <v>67.7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60</v>
      </c>
      <c r="F27" s="40">
        <v>120</v>
      </c>
      <c r="G27" s="40">
        <v>6.48</v>
      </c>
      <c r="H27" s="40">
        <v>15.3</v>
      </c>
      <c r="I27" s="40">
        <v>15.43</v>
      </c>
      <c r="J27" s="40">
        <v>259.2</v>
      </c>
      <c r="K27" s="41">
        <v>295</v>
      </c>
      <c r="L27" s="40">
        <v>67.5</v>
      </c>
    </row>
    <row r="28" spans="1:12" ht="14.4" x14ac:dyDescent="0.3">
      <c r="A28" s="14"/>
      <c r="B28" s="15"/>
      <c r="C28" s="11"/>
      <c r="D28" s="6" t="s">
        <v>29</v>
      </c>
      <c r="E28" s="42" t="s">
        <v>51</v>
      </c>
      <c r="F28" s="43">
        <v>150</v>
      </c>
      <c r="G28" s="43">
        <v>8.9</v>
      </c>
      <c r="H28" s="43">
        <v>4.0999999999999996</v>
      </c>
      <c r="I28" s="43">
        <v>27.3</v>
      </c>
      <c r="J28" s="43">
        <v>129.69999999999999</v>
      </c>
      <c r="K28" s="44">
        <v>302</v>
      </c>
      <c r="L28" s="43">
        <v>15</v>
      </c>
    </row>
    <row r="29" spans="1:12" ht="14.4" x14ac:dyDescent="0.3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0.53</v>
      </c>
      <c r="H29" s="43">
        <v>0</v>
      </c>
      <c r="I29" s="43">
        <v>9.8699999999999992</v>
      </c>
      <c r="J29" s="43">
        <v>41.6</v>
      </c>
      <c r="K29" s="44">
        <v>377</v>
      </c>
      <c r="L29" s="43">
        <v>5</v>
      </c>
    </row>
    <row r="30" spans="1:12" ht="14.4" x14ac:dyDescent="0.3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2.37</v>
      </c>
      <c r="H30" s="43">
        <v>0.3</v>
      </c>
      <c r="I30" s="43">
        <v>14.49</v>
      </c>
      <c r="J30" s="43">
        <v>70.14</v>
      </c>
      <c r="K30" s="44" t="s">
        <v>42</v>
      </c>
      <c r="L30" s="43">
        <v>3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18.28</v>
      </c>
      <c r="H35" s="19">
        <f>SUM(H27:H34)</f>
        <v>19.7</v>
      </c>
      <c r="I35" s="19">
        <f>SUM(I27:I34)</f>
        <v>67.09</v>
      </c>
      <c r="J35" s="19">
        <f>SUM(J27:J34)</f>
        <v>500.64</v>
      </c>
      <c r="K35" s="25"/>
      <c r="L35" s="19">
        <f>SUM(L27:L34)</f>
        <v>90.5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500</v>
      </c>
      <c r="G46" s="32">
        <f t="shared" ref="G46" si="10">G35+G45</f>
        <v>18.28</v>
      </c>
      <c r="H46" s="32">
        <f t="shared" ref="H46" si="11">H35+H45</f>
        <v>19.7</v>
      </c>
      <c r="I46" s="32">
        <f t="shared" ref="I46" si="12">I35+I45</f>
        <v>67.09</v>
      </c>
      <c r="J46" s="32">
        <f t="shared" ref="J46:L46" si="13">J35+J45</f>
        <v>500.64</v>
      </c>
      <c r="K46" s="32"/>
      <c r="L46" s="32">
        <f t="shared" si="13"/>
        <v>90.5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210</v>
      </c>
      <c r="G47" s="40">
        <v>8.6999999999999993</v>
      </c>
      <c r="H47" s="40">
        <v>6.4</v>
      </c>
      <c r="I47" s="40">
        <v>15.55</v>
      </c>
      <c r="J47" s="40">
        <v>197.26</v>
      </c>
      <c r="K47" s="41" t="s">
        <v>64</v>
      </c>
      <c r="L47" s="40">
        <v>50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1.1599999999999999</v>
      </c>
      <c r="H49" s="43">
        <v>0.3</v>
      </c>
      <c r="I49" s="43">
        <v>16.899999999999999</v>
      </c>
      <c r="J49" s="43">
        <v>96.7</v>
      </c>
      <c r="K49" s="44">
        <v>348</v>
      </c>
      <c r="L49" s="43">
        <v>15</v>
      </c>
    </row>
    <row r="50" spans="1:12" ht="14.4" x14ac:dyDescent="0.3">
      <c r="A50" s="23"/>
      <c r="B50" s="15"/>
      <c r="C50" s="11"/>
      <c r="D50" s="7" t="s">
        <v>23</v>
      </c>
      <c r="E50" s="42" t="s">
        <v>43</v>
      </c>
      <c r="F50" s="43">
        <v>40</v>
      </c>
      <c r="G50" s="43">
        <v>2.37</v>
      </c>
      <c r="H50" s="43">
        <v>0.3</v>
      </c>
      <c r="I50" s="43">
        <v>14.49</v>
      </c>
      <c r="J50" s="43">
        <v>70.14</v>
      </c>
      <c r="K50" s="44" t="s">
        <v>42</v>
      </c>
      <c r="L50" s="43">
        <v>3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 t="s">
        <v>69</v>
      </c>
      <c r="E52" s="42" t="s">
        <v>65</v>
      </c>
      <c r="F52" s="43">
        <v>50</v>
      </c>
      <c r="G52" s="43">
        <v>5.2</v>
      </c>
      <c r="H52" s="43">
        <v>9.8000000000000007</v>
      </c>
      <c r="I52" s="43">
        <v>26.4</v>
      </c>
      <c r="J52" s="43">
        <v>219</v>
      </c>
      <c r="K52" s="44" t="s">
        <v>42</v>
      </c>
      <c r="L52" s="43">
        <v>15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17.43</v>
      </c>
      <c r="H55" s="19">
        <f>SUM(H47:H54)</f>
        <v>16.8</v>
      </c>
      <c r="I55" s="19">
        <f>SUM(I47:I54)</f>
        <v>73.34</v>
      </c>
      <c r="J55" s="19">
        <f>SUM(J47:J54)</f>
        <v>583.09999999999991</v>
      </c>
      <c r="K55" s="25"/>
      <c r="L55" s="19">
        <f>SUM(L47:L54)</f>
        <v>83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500</v>
      </c>
      <c r="G66" s="32">
        <f t="shared" ref="G66" si="18">G55+G65</f>
        <v>17.43</v>
      </c>
      <c r="H66" s="32">
        <f t="shared" ref="H66" si="19">H55+H65</f>
        <v>16.8</v>
      </c>
      <c r="I66" s="32">
        <f t="shared" ref="I66" si="20">I55+I65</f>
        <v>73.34</v>
      </c>
      <c r="J66" s="32">
        <f t="shared" ref="J66:L66" si="21">J55+J65</f>
        <v>583.09999999999991</v>
      </c>
      <c r="K66" s="32"/>
      <c r="L66" s="32">
        <f t="shared" si="21"/>
        <v>83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250</v>
      </c>
      <c r="G67" s="40">
        <v>12.77</v>
      </c>
      <c r="H67" s="40">
        <v>18.600000000000001</v>
      </c>
      <c r="I67" s="40">
        <v>18.260000000000002</v>
      </c>
      <c r="J67" s="40">
        <v>377</v>
      </c>
      <c r="K67" s="41">
        <v>292</v>
      </c>
      <c r="L67" s="40">
        <v>60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67</v>
      </c>
      <c r="F69" s="43">
        <v>200</v>
      </c>
      <c r="G69" s="43">
        <v>0</v>
      </c>
      <c r="H69" s="43">
        <v>0</v>
      </c>
      <c r="I69" s="43">
        <v>30.4</v>
      </c>
      <c r="J69" s="43">
        <v>86.6</v>
      </c>
      <c r="K69" s="44">
        <v>389</v>
      </c>
      <c r="L69" s="43">
        <v>18</v>
      </c>
    </row>
    <row r="70" spans="1:12" ht="14.4" x14ac:dyDescent="0.3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4.5</v>
      </c>
      <c r="H70" s="43">
        <v>0.5</v>
      </c>
      <c r="I70" s="43">
        <v>24.15</v>
      </c>
      <c r="J70" s="43">
        <v>116.9</v>
      </c>
      <c r="K70" s="44" t="s">
        <v>42</v>
      </c>
      <c r="L70" s="43">
        <v>3</v>
      </c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17.27</v>
      </c>
      <c r="H75" s="19">
        <f t="shared" ref="H75" si="23">SUM(H67:H74)</f>
        <v>19.100000000000001</v>
      </c>
      <c r="I75" s="19">
        <f t="shared" ref="I75" si="24">SUM(I67:I74)</f>
        <v>72.81</v>
      </c>
      <c r="J75" s="19">
        <f t="shared" ref="J75:L75" si="25">SUM(J67:J74)</f>
        <v>580.5</v>
      </c>
      <c r="K75" s="25"/>
      <c r="L75" s="19">
        <f t="shared" si="25"/>
        <v>81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500</v>
      </c>
      <c r="G86" s="32">
        <f t="shared" ref="G86" si="30">G75+G85</f>
        <v>17.27</v>
      </c>
      <c r="H86" s="32">
        <f t="shared" ref="H86" si="31">H75+H85</f>
        <v>19.100000000000001</v>
      </c>
      <c r="I86" s="32">
        <f t="shared" ref="I86" si="32">I75+I85</f>
        <v>72.81</v>
      </c>
      <c r="J86" s="32">
        <f t="shared" ref="J86:L86" si="33">J75+J85</f>
        <v>580.5</v>
      </c>
      <c r="K86" s="32"/>
      <c r="L86" s="32">
        <f t="shared" si="33"/>
        <v>81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68</v>
      </c>
      <c r="F87" s="40">
        <v>240</v>
      </c>
      <c r="G87" s="40">
        <v>9.76</v>
      </c>
      <c r="H87" s="40">
        <v>6.95</v>
      </c>
      <c r="I87" s="40">
        <v>9.3000000000000007</v>
      </c>
      <c r="J87" s="40">
        <v>148.6</v>
      </c>
      <c r="K87" s="41">
        <v>88</v>
      </c>
      <c r="L87" s="40">
        <v>30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50</v>
      </c>
      <c r="F89" s="43">
        <v>200</v>
      </c>
      <c r="G89" s="43">
        <v>0.13</v>
      </c>
      <c r="H89" s="43">
        <v>0.05</v>
      </c>
      <c r="I89" s="43">
        <v>24.5</v>
      </c>
      <c r="J89" s="43">
        <v>117</v>
      </c>
      <c r="K89" s="44">
        <v>352</v>
      </c>
      <c r="L89" s="43">
        <v>15</v>
      </c>
    </row>
    <row r="90" spans="1:12" ht="14.4" x14ac:dyDescent="0.3">
      <c r="A90" s="23"/>
      <c r="B90" s="15"/>
      <c r="C90" s="11"/>
      <c r="D90" s="7" t="s">
        <v>23</v>
      </c>
      <c r="E90" s="42" t="s">
        <v>43</v>
      </c>
      <c r="F90" s="43">
        <v>30</v>
      </c>
      <c r="G90" s="43">
        <v>2.37</v>
      </c>
      <c r="H90" s="43">
        <v>0.3</v>
      </c>
      <c r="I90" s="43">
        <v>14.49</v>
      </c>
      <c r="J90" s="43">
        <v>70.14</v>
      </c>
      <c r="K90" s="44" t="s">
        <v>42</v>
      </c>
      <c r="L90" s="43">
        <v>3</v>
      </c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 t="s">
        <v>46</v>
      </c>
      <c r="E92" s="42" t="s">
        <v>70</v>
      </c>
      <c r="F92" s="43">
        <v>30</v>
      </c>
      <c r="G92" s="43">
        <v>3.23</v>
      </c>
      <c r="H92" s="43">
        <v>8.5</v>
      </c>
      <c r="I92" s="43">
        <v>19.41</v>
      </c>
      <c r="J92" s="43">
        <v>139</v>
      </c>
      <c r="K92" s="44" t="s">
        <v>42</v>
      </c>
      <c r="L92" s="43">
        <v>10</v>
      </c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15.490000000000002</v>
      </c>
      <c r="H95" s="19">
        <f t="shared" ref="H95" si="35">SUM(H87:H94)</f>
        <v>15.8</v>
      </c>
      <c r="I95" s="19">
        <f t="shared" ref="I95" si="36">SUM(I87:I94)</f>
        <v>67.7</v>
      </c>
      <c r="J95" s="19">
        <f t="shared" ref="J95:L95" si="37">SUM(J87:J94)</f>
        <v>474.74</v>
      </c>
      <c r="K95" s="25"/>
      <c r="L95" s="19">
        <f t="shared" si="37"/>
        <v>58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5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500</v>
      </c>
      <c r="G106" s="32">
        <f t="shared" ref="G106" si="42">G95+G105</f>
        <v>15.490000000000002</v>
      </c>
      <c r="H106" s="32">
        <f t="shared" ref="H106" si="43">H95+H105</f>
        <v>15.8</v>
      </c>
      <c r="I106" s="32">
        <f t="shared" ref="I106" si="44">I95+I105</f>
        <v>67.7</v>
      </c>
      <c r="J106" s="32">
        <f t="shared" ref="J106:L106" si="45">J95+J105</f>
        <v>474.74</v>
      </c>
      <c r="K106" s="32"/>
      <c r="L106" s="32">
        <f t="shared" si="45"/>
        <v>58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71</v>
      </c>
      <c r="F107" s="40">
        <v>230</v>
      </c>
      <c r="G107" s="40">
        <v>8.6</v>
      </c>
      <c r="H107" s="40">
        <v>9.8000000000000007</v>
      </c>
      <c r="I107" s="40">
        <v>41.9</v>
      </c>
      <c r="J107" s="40">
        <v>290.39999999999998</v>
      </c>
      <c r="K107" s="41">
        <v>175</v>
      </c>
      <c r="L107" s="40">
        <v>30</v>
      </c>
    </row>
    <row r="108" spans="1:12" ht="14.4" x14ac:dyDescent="0.3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41</v>
      </c>
      <c r="F109" s="43">
        <v>200</v>
      </c>
      <c r="G109" s="43">
        <v>0.53</v>
      </c>
      <c r="H109" s="43">
        <v>0</v>
      </c>
      <c r="I109" s="43">
        <v>9.4700000000000006</v>
      </c>
      <c r="J109" s="43">
        <v>40</v>
      </c>
      <c r="K109" s="44">
        <v>376</v>
      </c>
      <c r="L109" s="43">
        <v>4</v>
      </c>
    </row>
    <row r="110" spans="1:12" ht="14.4" x14ac:dyDescent="0.3">
      <c r="A110" s="23"/>
      <c r="B110" s="15"/>
      <c r="C110" s="11"/>
      <c r="D110" s="7" t="s">
        <v>23</v>
      </c>
      <c r="E110" s="42" t="s">
        <v>49</v>
      </c>
      <c r="F110" s="43">
        <v>50</v>
      </c>
      <c r="G110" s="43">
        <v>4.16</v>
      </c>
      <c r="H110" s="43">
        <v>0.4</v>
      </c>
      <c r="I110" s="43">
        <v>19.5</v>
      </c>
      <c r="J110" s="43">
        <v>87.5</v>
      </c>
      <c r="K110" s="44" t="s">
        <v>42</v>
      </c>
      <c r="L110" s="43">
        <v>3.2</v>
      </c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 t="s">
        <v>72</v>
      </c>
      <c r="E113" s="42" t="s">
        <v>45</v>
      </c>
      <c r="F113" s="43">
        <v>20</v>
      </c>
      <c r="G113" s="43">
        <v>3.43</v>
      </c>
      <c r="H113" s="43">
        <v>8</v>
      </c>
      <c r="I113" s="43">
        <v>0.34</v>
      </c>
      <c r="J113" s="43">
        <v>86.86</v>
      </c>
      <c r="K113" s="44">
        <v>15</v>
      </c>
      <c r="L113" s="43">
        <v>17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16.72</v>
      </c>
      <c r="H115" s="19">
        <f t="shared" si="46"/>
        <v>18.200000000000003</v>
      </c>
      <c r="I115" s="19">
        <f t="shared" si="46"/>
        <v>71.210000000000008</v>
      </c>
      <c r="J115" s="19">
        <f t="shared" si="46"/>
        <v>504.76</v>
      </c>
      <c r="K115" s="25"/>
      <c r="L115" s="19">
        <f t="shared" ref="L115" si="47">SUM(L107:L114)</f>
        <v>54.2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500</v>
      </c>
      <c r="G126" s="32">
        <f t="shared" ref="G126" si="50">G115+G125</f>
        <v>16.72</v>
      </c>
      <c r="H126" s="32">
        <f t="shared" ref="H126" si="51">H115+H125</f>
        <v>18.200000000000003</v>
      </c>
      <c r="I126" s="32">
        <f t="shared" ref="I126" si="52">I115+I125</f>
        <v>71.210000000000008</v>
      </c>
      <c r="J126" s="32">
        <f t="shared" ref="J126:L126" si="53">J115+J125</f>
        <v>504.76</v>
      </c>
      <c r="K126" s="32"/>
      <c r="L126" s="32">
        <f t="shared" si="53"/>
        <v>54.2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55</v>
      </c>
      <c r="F127" s="40">
        <v>120</v>
      </c>
      <c r="G127" s="40">
        <v>7.04</v>
      </c>
      <c r="H127" s="40">
        <v>12.07</v>
      </c>
      <c r="I127" s="40">
        <v>23.4</v>
      </c>
      <c r="J127" s="40">
        <v>212.9</v>
      </c>
      <c r="K127" s="41">
        <v>271</v>
      </c>
      <c r="L127" s="40">
        <v>67.5</v>
      </c>
    </row>
    <row r="128" spans="1:12" ht="14.4" x14ac:dyDescent="0.3">
      <c r="A128" s="14"/>
      <c r="B128" s="15"/>
      <c r="C128" s="11"/>
      <c r="D128" s="6" t="s">
        <v>29</v>
      </c>
      <c r="E128" s="42" t="s">
        <v>54</v>
      </c>
      <c r="F128" s="43">
        <v>150</v>
      </c>
      <c r="G128" s="43">
        <v>7.9</v>
      </c>
      <c r="H128" s="43">
        <v>4.0999999999999996</v>
      </c>
      <c r="I128" s="43">
        <v>28.7</v>
      </c>
      <c r="J128" s="43">
        <v>135.85</v>
      </c>
      <c r="K128" s="44">
        <v>306</v>
      </c>
      <c r="L128" s="43">
        <v>11</v>
      </c>
    </row>
    <row r="129" spans="1:12" ht="14.4" x14ac:dyDescent="0.3">
      <c r="A129" s="14"/>
      <c r="B129" s="15"/>
      <c r="C129" s="11"/>
      <c r="D129" s="7" t="s">
        <v>22</v>
      </c>
      <c r="E129" s="42" t="s">
        <v>52</v>
      </c>
      <c r="F129" s="43">
        <v>200</v>
      </c>
      <c r="G129" s="43">
        <v>1.1599999999999999</v>
      </c>
      <c r="H129" s="43">
        <v>0.3</v>
      </c>
      <c r="I129" s="43">
        <v>16.899999999999999</v>
      </c>
      <c r="J129" s="43">
        <v>96.7</v>
      </c>
      <c r="K129" s="44">
        <v>348</v>
      </c>
      <c r="L129" s="43">
        <v>15</v>
      </c>
    </row>
    <row r="130" spans="1:12" ht="14.4" x14ac:dyDescent="0.3">
      <c r="A130" s="14"/>
      <c r="B130" s="15"/>
      <c r="C130" s="11"/>
      <c r="D130" s="7" t="s">
        <v>23</v>
      </c>
      <c r="E130" s="42" t="s">
        <v>43</v>
      </c>
      <c r="F130" s="43">
        <v>30</v>
      </c>
      <c r="G130" s="43">
        <v>2.37</v>
      </c>
      <c r="H130" s="43">
        <v>0.3</v>
      </c>
      <c r="I130" s="43">
        <v>14.49</v>
      </c>
      <c r="J130" s="43">
        <v>70.14</v>
      </c>
      <c r="K130" s="44" t="s">
        <v>42</v>
      </c>
      <c r="L130" s="43">
        <v>3</v>
      </c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18.470000000000002</v>
      </c>
      <c r="H135" s="19">
        <f t="shared" si="54"/>
        <v>16.770000000000003</v>
      </c>
      <c r="I135" s="19">
        <f t="shared" si="54"/>
        <v>83.49</v>
      </c>
      <c r="J135" s="19">
        <f t="shared" si="54"/>
        <v>515.59</v>
      </c>
      <c r="K135" s="25"/>
      <c r="L135" s="19">
        <f t="shared" ref="L135" si="55">SUM(L127:L134)</f>
        <v>96.5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500</v>
      </c>
      <c r="G146" s="32">
        <f t="shared" ref="G146" si="58">G135+G145</f>
        <v>18.470000000000002</v>
      </c>
      <c r="H146" s="32">
        <f t="shared" ref="H146" si="59">H135+H145</f>
        <v>16.770000000000003</v>
      </c>
      <c r="I146" s="32">
        <f t="shared" ref="I146" si="60">I135+I145</f>
        <v>83.49</v>
      </c>
      <c r="J146" s="32">
        <f t="shared" ref="J146:L146" si="61">J135+J145</f>
        <v>515.59</v>
      </c>
      <c r="K146" s="32"/>
      <c r="L146" s="32">
        <f t="shared" si="61"/>
        <v>96.5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73</v>
      </c>
      <c r="F147" s="40">
        <v>200</v>
      </c>
      <c r="G147" s="40">
        <v>8.5</v>
      </c>
      <c r="H147" s="40">
        <v>12.2</v>
      </c>
      <c r="I147" s="40">
        <v>31.3</v>
      </c>
      <c r="J147" s="40">
        <v>317.60000000000002</v>
      </c>
      <c r="K147" s="41">
        <v>310</v>
      </c>
      <c r="L147" s="40">
        <v>53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56</v>
      </c>
      <c r="F149" s="43">
        <v>200</v>
      </c>
      <c r="G149" s="43">
        <v>4.7</v>
      </c>
      <c r="H149" s="43">
        <v>3.5</v>
      </c>
      <c r="I149" s="43">
        <v>34.5</v>
      </c>
      <c r="J149" s="43">
        <v>118.6</v>
      </c>
      <c r="K149" s="44">
        <v>379</v>
      </c>
      <c r="L149" s="43">
        <v>10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43</v>
      </c>
      <c r="F150" s="43">
        <v>40</v>
      </c>
      <c r="G150" s="43">
        <v>3.1</v>
      </c>
      <c r="H150" s="43">
        <v>2.4</v>
      </c>
      <c r="I150" s="43">
        <v>15.6</v>
      </c>
      <c r="J150" s="43">
        <v>74.8</v>
      </c>
      <c r="K150" s="44" t="s">
        <v>42</v>
      </c>
      <c r="L150" s="43">
        <v>3</v>
      </c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 t="s">
        <v>26</v>
      </c>
      <c r="E152" s="42" t="s">
        <v>53</v>
      </c>
      <c r="F152" s="43">
        <v>60</v>
      </c>
      <c r="G152" s="43">
        <v>0.7</v>
      </c>
      <c r="H152" s="43">
        <v>0.1</v>
      </c>
      <c r="I152" s="43">
        <v>2.2999999999999998</v>
      </c>
      <c r="J152" s="43">
        <v>12.8</v>
      </c>
      <c r="K152" s="44">
        <v>71</v>
      </c>
      <c r="L152" s="43">
        <v>13.7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17</v>
      </c>
      <c r="H155" s="19">
        <f t="shared" si="62"/>
        <v>18.2</v>
      </c>
      <c r="I155" s="19">
        <f t="shared" si="62"/>
        <v>83.699999999999989</v>
      </c>
      <c r="J155" s="19">
        <f t="shared" si="62"/>
        <v>523.80000000000007</v>
      </c>
      <c r="K155" s="25"/>
      <c r="L155" s="19">
        <f t="shared" ref="L155" si="63">SUM(L147:L154)</f>
        <v>79.7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500</v>
      </c>
      <c r="G166" s="32">
        <f t="shared" ref="G166" si="66">G155+G165</f>
        <v>17</v>
      </c>
      <c r="H166" s="32">
        <f t="shared" ref="H166" si="67">H155+H165</f>
        <v>18.2</v>
      </c>
      <c r="I166" s="32">
        <f t="shared" ref="I166" si="68">I155+I165</f>
        <v>83.699999999999989</v>
      </c>
      <c r="J166" s="32">
        <f t="shared" ref="J166:L166" si="69">J155+J165</f>
        <v>523.80000000000007</v>
      </c>
      <c r="K166" s="32"/>
      <c r="L166" s="32">
        <f t="shared" si="69"/>
        <v>79.7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74</v>
      </c>
      <c r="F167" s="40">
        <v>200</v>
      </c>
      <c r="G167" s="40">
        <v>14.83</v>
      </c>
      <c r="H167" s="40">
        <v>19</v>
      </c>
      <c r="I167" s="40">
        <v>38.520000000000003</v>
      </c>
      <c r="J167" s="40">
        <v>440</v>
      </c>
      <c r="K167" s="41">
        <v>265</v>
      </c>
      <c r="L167" s="40">
        <v>59</v>
      </c>
    </row>
    <row r="168" spans="1:12" ht="14.4" x14ac:dyDescent="0.3">
      <c r="A168" s="23"/>
      <c r="B168" s="15"/>
      <c r="C168" s="11"/>
      <c r="D168" s="6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48</v>
      </c>
      <c r="F169" s="43">
        <v>207</v>
      </c>
      <c r="G169" s="43">
        <v>0.53</v>
      </c>
      <c r="H169" s="43">
        <v>0</v>
      </c>
      <c r="I169" s="43">
        <v>9.8699999999999992</v>
      </c>
      <c r="J169" s="43">
        <v>41.6</v>
      </c>
      <c r="K169" s="44">
        <v>376</v>
      </c>
      <c r="L169" s="43">
        <v>5</v>
      </c>
    </row>
    <row r="170" spans="1:12" ht="14.4" x14ac:dyDescent="0.3">
      <c r="A170" s="23"/>
      <c r="B170" s="15"/>
      <c r="C170" s="11"/>
      <c r="D170" s="7" t="s">
        <v>23</v>
      </c>
      <c r="E170" s="42" t="s">
        <v>43</v>
      </c>
      <c r="F170" s="43">
        <v>40</v>
      </c>
      <c r="G170" s="43">
        <v>3.16</v>
      </c>
      <c r="H170" s="43">
        <v>0.4</v>
      </c>
      <c r="I170" s="43">
        <v>19.32</v>
      </c>
      <c r="J170" s="43">
        <v>93.52</v>
      </c>
      <c r="K170" s="44" t="s">
        <v>42</v>
      </c>
      <c r="L170" s="43">
        <v>3</v>
      </c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 t="s">
        <v>75</v>
      </c>
      <c r="E172" s="42" t="s">
        <v>57</v>
      </c>
      <c r="F172" s="43">
        <v>60</v>
      </c>
      <c r="G172" s="43">
        <v>0.5</v>
      </c>
      <c r="H172" s="43">
        <v>0</v>
      </c>
      <c r="I172" s="43">
        <v>1.5</v>
      </c>
      <c r="J172" s="43">
        <v>8.5</v>
      </c>
      <c r="K172" s="44">
        <v>71</v>
      </c>
      <c r="L172" s="43">
        <v>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507</v>
      </c>
      <c r="G175" s="19">
        <f t="shared" ref="G175:J175" si="70">SUM(G167:G174)</f>
        <v>19.02</v>
      </c>
      <c r="H175" s="19">
        <f t="shared" si="70"/>
        <v>19.399999999999999</v>
      </c>
      <c r="I175" s="19">
        <f t="shared" si="70"/>
        <v>69.210000000000008</v>
      </c>
      <c r="J175" s="19">
        <f t="shared" si="70"/>
        <v>583.62</v>
      </c>
      <c r="K175" s="25"/>
      <c r="L175" s="19">
        <f t="shared" ref="L175" si="71">SUM(L167:L174)</f>
        <v>75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507</v>
      </c>
      <c r="G186" s="32">
        <f t="shared" ref="G186" si="74">G175+G185</f>
        <v>19.02</v>
      </c>
      <c r="H186" s="32">
        <f t="shared" ref="H186" si="75">H175+H185</f>
        <v>19.399999999999999</v>
      </c>
      <c r="I186" s="32">
        <f t="shared" ref="I186" si="76">I175+I185</f>
        <v>69.210000000000008</v>
      </c>
      <c r="J186" s="32">
        <f t="shared" ref="J186:L186" si="77">J175+J185</f>
        <v>583.62</v>
      </c>
      <c r="K186" s="32"/>
      <c r="L186" s="32">
        <f t="shared" si="77"/>
        <v>75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58</v>
      </c>
      <c r="F187" s="40">
        <v>240</v>
      </c>
      <c r="G187" s="40">
        <v>9.26</v>
      </c>
      <c r="H187" s="40">
        <v>9.1999999999999993</v>
      </c>
      <c r="I187" s="40">
        <v>4.05</v>
      </c>
      <c r="J187" s="40">
        <v>135.6</v>
      </c>
      <c r="K187" s="41">
        <v>96</v>
      </c>
      <c r="L187" s="40">
        <v>30</v>
      </c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50</v>
      </c>
      <c r="F189" s="43">
        <v>200</v>
      </c>
      <c r="G189" s="43">
        <v>0.16</v>
      </c>
      <c r="H189" s="43">
        <v>0.08</v>
      </c>
      <c r="I189" s="43">
        <v>27.5</v>
      </c>
      <c r="J189" s="43">
        <v>111.36</v>
      </c>
      <c r="K189" s="44">
        <v>352</v>
      </c>
      <c r="L189" s="43">
        <v>15</v>
      </c>
    </row>
    <row r="190" spans="1:12" ht="14.4" x14ac:dyDescent="0.3">
      <c r="A190" s="23"/>
      <c r="B190" s="15"/>
      <c r="C190" s="11"/>
      <c r="D190" s="7" t="s">
        <v>23</v>
      </c>
      <c r="E190" s="42" t="s">
        <v>43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 t="s">
        <v>42</v>
      </c>
      <c r="L190" s="43">
        <v>3</v>
      </c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46</v>
      </c>
      <c r="E192" s="42" t="s">
        <v>76</v>
      </c>
      <c r="F192" s="43">
        <v>30</v>
      </c>
      <c r="G192" s="43">
        <v>3.64</v>
      </c>
      <c r="H192" s="43">
        <v>6.26</v>
      </c>
      <c r="I192" s="43">
        <v>21.96</v>
      </c>
      <c r="J192" s="43">
        <v>159</v>
      </c>
      <c r="K192" s="44" t="s">
        <v>42</v>
      </c>
      <c r="L192" s="43">
        <v>10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15.43</v>
      </c>
      <c r="H195" s="19">
        <f t="shared" si="78"/>
        <v>15.84</v>
      </c>
      <c r="I195" s="19">
        <f t="shared" si="78"/>
        <v>68</v>
      </c>
      <c r="J195" s="19">
        <f t="shared" si="78"/>
        <v>476.09999999999997</v>
      </c>
      <c r="K195" s="25"/>
      <c r="L195" s="19">
        <f t="shared" ref="L195" si="79">SUM(L187:L194)</f>
        <v>58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500</v>
      </c>
      <c r="G206" s="32">
        <f t="shared" ref="G206" si="82">G195+G205</f>
        <v>15.43</v>
      </c>
      <c r="H206" s="32">
        <f t="shared" ref="H206" si="83">H195+H205</f>
        <v>15.84</v>
      </c>
      <c r="I206" s="32">
        <f t="shared" ref="I206" si="84">I195+I205</f>
        <v>68</v>
      </c>
      <c r="J206" s="32">
        <f t="shared" ref="J206:L206" si="85">J195+J205</f>
        <v>476.09999999999997</v>
      </c>
      <c r="K206" s="32"/>
      <c r="L206" s="32">
        <f t="shared" si="85"/>
        <v>58</v>
      </c>
    </row>
    <row r="207" spans="1:12" ht="14.4" x14ac:dyDescent="0.3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 t="s">
        <v>46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/>
      <c r="G215" s="19"/>
      <c r="H215" s="19"/>
      <c r="I215" s="19"/>
      <c r="J215" s="19"/>
      <c r="K215" s="25"/>
      <c r="L215" s="19"/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6">SUM(G216:G224)</f>
        <v>0</v>
      </c>
      <c r="H225" s="19">
        <f t="shared" si="86"/>
        <v>0</v>
      </c>
      <c r="I225" s="19">
        <f t="shared" si="86"/>
        <v>0</v>
      </c>
      <c r="J225" s="19">
        <f t="shared" si="86"/>
        <v>0</v>
      </c>
      <c r="K225" s="25"/>
      <c r="L225" s="19">
        <f t="shared" ref="L225" si="87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55" t="s">
        <v>4</v>
      </c>
      <c r="D226" s="56"/>
      <c r="E226" s="31"/>
      <c r="F226" s="32">
        <f>F215+F225</f>
        <v>0</v>
      </c>
      <c r="G226" s="32">
        <f t="shared" ref="G226:J226" si="88">G215+G225</f>
        <v>0</v>
      </c>
      <c r="H226" s="32">
        <f t="shared" si="88"/>
        <v>0</v>
      </c>
      <c r="I226" s="32">
        <f t="shared" si="88"/>
        <v>0</v>
      </c>
      <c r="J226" s="32">
        <f t="shared" si="88"/>
        <v>0</v>
      </c>
      <c r="K226" s="32"/>
      <c r="L226" s="32">
        <f t="shared" ref="L226" si="89">L215+L225</f>
        <v>0</v>
      </c>
    </row>
    <row r="227" spans="1:12" ht="14.4" x14ac:dyDescent="0.3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6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6"/>
      <c r="B235" s="17"/>
      <c r="C235" s="8"/>
      <c r="D235" s="18" t="s">
        <v>33</v>
      </c>
      <c r="E235" s="9"/>
      <c r="F235" s="19"/>
      <c r="G235" s="19"/>
      <c r="H235" s="19"/>
      <c r="I235" s="19"/>
      <c r="J235" s="19"/>
      <c r="K235" s="25"/>
      <c r="L235" s="19"/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0">SUM(G236:G244)</f>
        <v>0</v>
      </c>
      <c r="H245" s="19">
        <f t="shared" si="90"/>
        <v>0</v>
      </c>
      <c r="I245" s="19">
        <f t="shared" si="90"/>
        <v>0</v>
      </c>
      <c r="J245" s="19">
        <f t="shared" si="90"/>
        <v>0</v>
      </c>
      <c r="K245" s="25"/>
      <c r="L245" s="19">
        <f t="shared" ref="L245" si="91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55" t="s">
        <v>4</v>
      </c>
      <c r="D246" s="56"/>
      <c r="E246" s="31"/>
      <c r="F246" s="32">
        <f>F235+F245</f>
        <v>0</v>
      </c>
      <c r="G246" s="32">
        <f t="shared" ref="G246:J246" si="92">G235+G245</f>
        <v>0</v>
      </c>
      <c r="H246" s="32">
        <f t="shared" si="92"/>
        <v>0</v>
      </c>
      <c r="I246" s="32">
        <f t="shared" si="92"/>
        <v>0</v>
      </c>
      <c r="J246" s="32">
        <f t="shared" si="92"/>
        <v>0</v>
      </c>
      <c r="K246" s="32"/>
      <c r="L246" s="32">
        <f t="shared" ref="L246" si="93">L235+L245</f>
        <v>0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 t="s">
        <v>26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4"/>
      <c r="B255" s="17"/>
      <c r="C255" s="8"/>
      <c r="D255" s="18" t="s">
        <v>33</v>
      </c>
      <c r="E255" s="9"/>
      <c r="F255" s="19"/>
      <c r="G255" s="19"/>
      <c r="H255" s="19"/>
      <c r="I255" s="19"/>
      <c r="J255" s="19"/>
      <c r="K255" s="25"/>
      <c r="L255" s="19"/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94">SUM(G256:G264)</f>
        <v>0</v>
      </c>
      <c r="H265" s="19">
        <f t="shared" si="94"/>
        <v>0</v>
      </c>
      <c r="I265" s="19">
        <f t="shared" si="94"/>
        <v>0</v>
      </c>
      <c r="J265" s="19">
        <f t="shared" si="94"/>
        <v>0</v>
      </c>
      <c r="K265" s="25"/>
      <c r="L265" s="19">
        <f t="shared" ref="L265" si="95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55" t="s">
        <v>4</v>
      </c>
      <c r="D266" s="56"/>
      <c r="E266" s="31"/>
      <c r="F266" s="32">
        <f>F255+F265</f>
        <v>0</v>
      </c>
      <c r="G266" s="32">
        <f t="shared" ref="G266:J266" si="96">G255+G265</f>
        <v>0</v>
      </c>
      <c r="H266" s="32">
        <f t="shared" si="96"/>
        <v>0</v>
      </c>
      <c r="I266" s="32">
        <f t="shared" si="96"/>
        <v>0</v>
      </c>
      <c r="J266" s="32">
        <f t="shared" si="96"/>
        <v>0</v>
      </c>
      <c r="K266" s="32"/>
      <c r="L266" s="32">
        <f t="shared" ref="L266" si="97">L255+L265</f>
        <v>0</v>
      </c>
    </row>
    <row r="267" spans="1:12" ht="14.4" x14ac:dyDescent="0.3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 t="s">
        <v>29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98">SUM(G267:G274)</f>
        <v>0</v>
      </c>
      <c r="H275" s="19">
        <f t="shared" si="98"/>
        <v>0</v>
      </c>
      <c r="I275" s="19">
        <f t="shared" si="98"/>
        <v>0</v>
      </c>
      <c r="J275" s="19">
        <f t="shared" si="98"/>
        <v>0</v>
      </c>
      <c r="K275" s="25"/>
      <c r="L275" s="19">
        <f t="shared" ref="L275" si="99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0">SUM(G276:G284)</f>
        <v>0</v>
      </c>
      <c r="H285" s="19">
        <f t="shared" si="100"/>
        <v>0</v>
      </c>
      <c r="I285" s="19">
        <f t="shared" si="100"/>
        <v>0</v>
      </c>
      <c r="J285" s="19">
        <f t="shared" si="100"/>
        <v>0</v>
      </c>
      <c r="K285" s="25"/>
      <c r="L285" s="19">
        <f t="shared" ref="L285" si="101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55" t="s">
        <v>4</v>
      </c>
      <c r="D286" s="56"/>
      <c r="E286" s="31"/>
      <c r="F286" s="32">
        <f>F275+F285</f>
        <v>0</v>
      </c>
      <c r="G286" s="32">
        <f t="shared" ref="G286:J286" si="102">G275+G285</f>
        <v>0</v>
      </c>
      <c r="H286" s="32">
        <f t="shared" si="102"/>
        <v>0</v>
      </c>
      <c r="I286" s="32">
        <f t="shared" si="102"/>
        <v>0</v>
      </c>
      <c r="J286" s="32">
        <f t="shared" si="102"/>
        <v>0</v>
      </c>
      <c r="K286" s="32"/>
      <c r="L286" s="32">
        <f t="shared" ref="L286" si="103">L275+L285</f>
        <v>0</v>
      </c>
    </row>
    <row r="287" spans="1:12" ht="14.4" x14ac:dyDescent="0.3">
      <c r="A287" s="20">
        <v>3</v>
      </c>
      <c r="B287" s="21">
        <v>5</v>
      </c>
      <c r="C287" s="22" t="s">
        <v>20</v>
      </c>
      <c r="D287" s="5" t="s">
        <v>21</v>
      </c>
      <c r="E287" s="39" t="s">
        <v>58</v>
      </c>
      <c r="F287" s="40">
        <v>250</v>
      </c>
      <c r="G287" s="40">
        <v>9.26</v>
      </c>
      <c r="H287" s="40">
        <v>9.1999999999999993</v>
      </c>
      <c r="I287" s="40">
        <v>4.05</v>
      </c>
      <c r="J287" s="40">
        <v>135.6</v>
      </c>
      <c r="K287" s="41">
        <v>96</v>
      </c>
      <c r="L287" s="40">
        <v>30</v>
      </c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22</v>
      </c>
      <c r="E289" s="42" t="s">
        <v>50</v>
      </c>
      <c r="F289" s="43">
        <v>200</v>
      </c>
      <c r="G289" s="43">
        <v>0.16</v>
      </c>
      <c r="H289" s="43">
        <v>0.08</v>
      </c>
      <c r="I289" s="43">
        <v>27.5</v>
      </c>
      <c r="J289" s="43">
        <v>111.36</v>
      </c>
      <c r="K289" s="44">
        <v>352</v>
      </c>
      <c r="L289" s="43">
        <v>15</v>
      </c>
    </row>
    <row r="290" spans="1:12" ht="14.4" x14ac:dyDescent="0.3">
      <c r="A290" s="23"/>
      <c r="B290" s="15"/>
      <c r="C290" s="11"/>
      <c r="D290" s="7" t="s">
        <v>23</v>
      </c>
      <c r="E290" s="42" t="s">
        <v>43</v>
      </c>
      <c r="F290" s="43">
        <v>30</v>
      </c>
      <c r="G290" s="43">
        <v>2.37</v>
      </c>
      <c r="H290" s="43">
        <v>0.3</v>
      </c>
      <c r="I290" s="43">
        <v>14.49</v>
      </c>
      <c r="J290" s="43">
        <v>70.14</v>
      </c>
      <c r="K290" s="44" t="s">
        <v>42</v>
      </c>
      <c r="L290" s="43">
        <v>3</v>
      </c>
    </row>
    <row r="291" spans="1:12" ht="14.4" x14ac:dyDescent="0.3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 t="s">
        <v>46</v>
      </c>
      <c r="E292" s="42" t="s">
        <v>47</v>
      </c>
      <c r="F292" s="43">
        <v>30</v>
      </c>
      <c r="G292" s="43">
        <v>3.64</v>
      </c>
      <c r="H292" s="43">
        <v>6.26</v>
      </c>
      <c r="I292" s="43">
        <v>21.96</v>
      </c>
      <c r="J292" s="43">
        <v>159</v>
      </c>
      <c r="K292" s="44" t="s">
        <v>42</v>
      </c>
      <c r="L292" s="43">
        <v>5</v>
      </c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4"/>
      <c r="B295" s="17"/>
      <c r="C295" s="8"/>
      <c r="D295" s="18" t="s">
        <v>33</v>
      </c>
      <c r="E295" s="9"/>
      <c r="F295" s="19">
        <f>SUM(F287:F294)</f>
        <v>510</v>
      </c>
      <c r="G295" s="19">
        <f t="shared" ref="G295:J295" si="104">SUM(G287:G294)</f>
        <v>15.43</v>
      </c>
      <c r="H295" s="19">
        <f t="shared" si="104"/>
        <v>15.84</v>
      </c>
      <c r="I295" s="19">
        <f t="shared" si="104"/>
        <v>68</v>
      </c>
      <c r="J295" s="19">
        <f t="shared" si="104"/>
        <v>476.09999999999997</v>
      </c>
      <c r="K295" s="25"/>
      <c r="L295" s="19">
        <f t="shared" ref="L295" si="105">SUM(L287:L294)</f>
        <v>53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06">SUM(G296:G304)</f>
        <v>0</v>
      </c>
      <c r="H305" s="19">
        <f t="shared" si="106"/>
        <v>0</v>
      </c>
      <c r="I305" s="19">
        <f t="shared" si="106"/>
        <v>0</v>
      </c>
      <c r="J305" s="19">
        <f t="shared" si="106"/>
        <v>0</v>
      </c>
      <c r="K305" s="25"/>
      <c r="L305" s="19">
        <f t="shared" ref="L305" si="107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55" t="s">
        <v>4</v>
      </c>
      <c r="D306" s="56"/>
      <c r="E306" s="31"/>
      <c r="F306" s="32"/>
      <c r="G306" s="32"/>
      <c r="H306" s="32"/>
      <c r="I306" s="32"/>
      <c r="J306" s="32"/>
      <c r="K306" s="32"/>
      <c r="L306" s="32"/>
    </row>
    <row r="307" spans="1:12" ht="14.4" x14ac:dyDescent="0.3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4.4" x14ac:dyDescent="0.3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23</v>
      </c>
      <c r="E310" s="42"/>
      <c r="F310" s="52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6" t="s">
        <v>59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6" t="s">
        <v>46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4"/>
      <c r="B315" s="17"/>
      <c r="C315" s="8"/>
      <c r="D315" s="18" t="s">
        <v>33</v>
      </c>
      <c r="E315" s="9"/>
      <c r="F315" s="19"/>
      <c r="G315" s="19"/>
      <c r="H315" s="19"/>
      <c r="I315" s="19"/>
      <c r="J315" s="19"/>
      <c r="K315" s="25"/>
      <c r="L315" s="19"/>
    </row>
    <row r="316" spans="1:12" ht="14.4" x14ac:dyDescent="0.3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08">SUM(G316:G324)</f>
        <v>0</v>
      </c>
      <c r="H325" s="19">
        <f t="shared" si="108"/>
        <v>0</v>
      </c>
      <c r="I325" s="19">
        <f t="shared" si="108"/>
        <v>0</v>
      </c>
      <c r="J325" s="19">
        <f t="shared" si="108"/>
        <v>0</v>
      </c>
      <c r="K325" s="25"/>
      <c r="L325" s="19">
        <f t="shared" ref="L325" si="109">SUM(L316:L324)</f>
        <v>0</v>
      </c>
    </row>
    <row r="326" spans="1:12" ht="15" thickBot="1" x14ac:dyDescent="0.3">
      <c r="A326" s="29">
        <f>A307</f>
        <v>4</v>
      </c>
      <c r="B326" s="30">
        <f>B307</f>
        <v>1</v>
      </c>
      <c r="C326" s="55" t="s">
        <v>4</v>
      </c>
      <c r="D326" s="56"/>
      <c r="E326" s="31"/>
      <c r="F326" s="32">
        <f>F315+F325</f>
        <v>0</v>
      </c>
      <c r="G326" s="32">
        <f t="shared" ref="G326:J326" si="110">G315+G325</f>
        <v>0</v>
      </c>
      <c r="H326" s="32">
        <f t="shared" si="110"/>
        <v>0</v>
      </c>
      <c r="I326" s="32">
        <f t="shared" si="110"/>
        <v>0</v>
      </c>
      <c r="J326" s="32">
        <f t="shared" si="110"/>
        <v>0</v>
      </c>
      <c r="K326" s="32"/>
      <c r="L326" s="32">
        <f t="shared" ref="L326" si="111">L315+L325</f>
        <v>0</v>
      </c>
    </row>
    <row r="327" spans="1:12" ht="14.4" x14ac:dyDescent="0.3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4.4" x14ac:dyDescent="0.3">
      <c r="A328" s="14"/>
      <c r="B328" s="15"/>
      <c r="C328" s="11"/>
      <c r="D328" s="53" t="s">
        <v>29</v>
      </c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112">SUM(G327:G334)</f>
        <v>0</v>
      </c>
      <c r="H335" s="19">
        <f t="shared" si="112"/>
        <v>0</v>
      </c>
      <c r="I335" s="19">
        <f t="shared" si="112"/>
        <v>0</v>
      </c>
      <c r="J335" s="19">
        <f t="shared" si="112"/>
        <v>0</v>
      </c>
      <c r="K335" s="25"/>
      <c r="L335" s="19">
        <f t="shared" ref="L335" si="113">SUM(L327:L334)</f>
        <v>0</v>
      </c>
    </row>
    <row r="336" spans="1:12" ht="14.4" x14ac:dyDescent="0.3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14">SUM(G336:G344)</f>
        <v>0</v>
      </c>
      <c r="H345" s="19">
        <f t="shared" si="114"/>
        <v>0</v>
      </c>
      <c r="I345" s="19">
        <f t="shared" si="114"/>
        <v>0</v>
      </c>
      <c r="J345" s="19">
        <f t="shared" si="114"/>
        <v>0</v>
      </c>
      <c r="K345" s="25"/>
      <c r="L345" s="19">
        <f t="shared" ref="L345" si="115">SUM(L336:L344)</f>
        <v>0</v>
      </c>
    </row>
    <row r="346" spans="1:12" ht="15" thickBot="1" x14ac:dyDescent="0.3">
      <c r="A346" s="33">
        <f>A327</f>
        <v>4</v>
      </c>
      <c r="B346" s="33">
        <f>B327</f>
        <v>2</v>
      </c>
      <c r="C346" s="55" t="s">
        <v>4</v>
      </c>
      <c r="D346" s="56"/>
      <c r="E346" s="31"/>
      <c r="F346" s="32">
        <f>F335+F345</f>
        <v>0</v>
      </c>
      <c r="G346" s="32">
        <f t="shared" ref="G346:J346" si="116">G335+G345</f>
        <v>0</v>
      </c>
      <c r="H346" s="32">
        <f t="shared" si="116"/>
        <v>0</v>
      </c>
      <c r="I346" s="32">
        <f t="shared" si="116"/>
        <v>0</v>
      </c>
      <c r="J346" s="32">
        <f t="shared" si="116"/>
        <v>0</v>
      </c>
      <c r="K346" s="32"/>
      <c r="L346" s="32">
        <f t="shared" ref="L346" si="117">L335+L345</f>
        <v>0</v>
      </c>
    </row>
    <row r="347" spans="1:12" ht="14.4" x14ac:dyDescent="0.3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4.4" x14ac:dyDescent="0.3">
      <c r="A348" s="23"/>
      <c r="B348" s="15"/>
      <c r="C348" s="11"/>
      <c r="D348" s="53" t="s">
        <v>29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 x14ac:dyDescent="0.3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18">SUM(G347:G354)</f>
        <v>0</v>
      </c>
      <c r="H355" s="19">
        <f t="shared" si="118"/>
        <v>0</v>
      </c>
      <c r="I355" s="19">
        <f t="shared" si="118"/>
        <v>0</v>
      </c>
      <c r="J355" s="19">
        <f t="shared" si="118"/>
        <v>0</v>
      </c>
      <c r="K355" s="25"/>
      <c r="L355" s="19">
        <f t="shared" ref="L355" si="119">SUM(L347:L354)</f>
        <v>0</v>
      </c>
    </row>
    <row r="356" spans="1:12" ht="14.4" x14ac:dyDescent="0.3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20">SUM(G356:G364)</f>
        <v>0</v>
      </c>
      <c r="H365" s="19">
        <f t="shared" si="120"/>
        <v>0</v>
      </c>
      <c r="I365" s="19">
        <f t="shared" si="120"/>
        <v>0</v>
      </c>
      <c r="J365" s="19">
        <f t="shared" si="120"/>
        <v>0</v>
      </c>
      <c r="K365" s="25"/>
      <c r="L365" s="19">
        <f t="shared" ref="L365" si="121">SUM(L356:L364)</f>
        <v>0</v>
      </c>
    </row>
    <row r="366" spans="1:12" ht="15" thickBot="1" x14ac:dyDescent="0.3">
      <c r="A366" s="29">
        <f>A347</f>
        <v>4</v>
      </c>
      <c r="B366" s="30">
        <f>B347</f>
        <v>3</v>
      </c>
      <c r="C366" s="55" t="s">
        <v>4</v>
      </c>
      <c r="D366" s="56"/>
      <c r="E366" s="31"/>
      <c r="F366" s="32">
        <f>F355+F365</f>
        <v>0</v>
      </c>
      <c r="G366" s="32">
        <f t="shared" ref="G366:J366" si="122">G355+G365</f>
        <v>0</v>
      </c>
      <c r="H366" s="32">
        <f t="shared" si="122"/>
        <v>0</v>
      </c>
      <c r="I366" s="32">
        <f t="shared" si="122"/>
        <v>0</v>
      </c>
      <c r="J366" s="32">
        <f t="shared" si="122"/>
        <v>0</v>
      </c>
      <c r="K366" s="32"/>
      <c r="L366" s="32">
        <f t="shared" ref="L366" si="123">L355+L365</f>
        <v>0</v>
      </c>
    </row>
    <row r="367" spans="1:12" ht="14.4" x14ac:dyDescent="0.3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4.4" x14ac:dyDescent="0.3">
      <c r="A368" s="23"/>
      <c r="B368" s="15"/>
      <c r="C368" s="11"/>
      <c r="D368" s="53" t="s">
        <v>29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24">SUM(G367:G374)</f>
        <v>0</v>
      </c>
      <c r="H375" s="19">
        <f t="shared" si="124"/>
        <v>0</v>
      </c>
      <c r="I375" s="19">
        <f t="shared" si="124"/>
        <v>0</v>
      </c>
      <c r="J375" s="19">
        <f t="shared" si="124"/>
        <v>0</v>
      </c>
      <c r="K375" s="25"/>
      <c r="L375" s="19">
        <f t="shared" ref="L375" si="125">SUM(L367:L374)</f>
        <v>0</v>
      </c>
    </row>
    <row r="376" spans="1:12" ht="14.4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26">SUM(G376:G384)</f>
        <v>0</v>
      </c>
      <c r="H385" s="19">
        <f t="shared" si="126"/>
        <v>0</v>
      </c>
      <c r="I385" s="19">
        <f t="shared" si="126"/>
        <v>0</v>
      </c>
      <c r="J385" s="19">
        <f t="shared" si="126"/>
        <v>0</v>
      </c>
      <c r="K385" s="25"/>
      <c r="L385" s="19">
        <f t="shared" ref="L385" si="127">SUM(L376:L384)</f>
        <v>0</v>
      </c>
    </row>
    <row r="386" spans="1:12" ht="15" thickBot="1" x14ac:dyDescent="0.3">
      <c r="A386" s="29">
        <f>A367</f>
        <v>4</v>
      </c>
      <c r="B386" s="30">
        <f>B367</f>
        <v>4</v>
      </c>
      <c r="C386" s="55" t="s">
        <v>4</v>
      </c>
      <c r="D386" s="56"/>
      <c r="E386" s="31"/>
      <c r="F386" s="32">
        <f>F375+F385</f>
        <v>0</v>
      </c>
      <c r="G386" s="32">
        <f t="shared" ref="G386:J386" si="128">G375+G385</f>
        <v>0</v>
      </c>
      <c r="H386" s="32">
        <f t="shared" si="128"/>
        <v>0</v>
      </c>
      <c r="I386" s="32">
        <f t="shared" si="128"/>
        <v>0</v>
      </c>
      <c r="J386" s="32">
        <f t="shared" si="128"/>
        <v>0</v>
      </c>
      <c r="K386" s="32"/>
      <c r="L386" s="32">
        <f t="shared" ref="L386" si="129">L375+L385</f>
        <v>0</v>
      </c>
    </row>
    <row r="387" spans="1:12" ht="14.4" x14ac:dyDescent="0.3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4.4" x14ac:dyDescent="0.3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53" t="s">
        <v>46</v>
      </c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 x14ac:dyDescent="0.3">
      <c r="A395" s="24"/>
      <c r="B395" s="17"/>
      <c r="C395" s="8"/>
      <c r="D395" s="18" t="s">
        <v>33</v>
      </c>
      <c r="E395" s="9"/>
      <c r="F395" s="19"/>
      <c r="G395" s="19"/>
      <c r="H395" s="19"/>
      <c r="I395" s="19"/>
      <c r="J395" s="19"/>
      <c r="K395" s="25"/>
      <c r="L395" s="19"/>
    </row>
    <row r="396" spans="1:12" ht="14.4" x14ac:dyDescent="0.3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4.4" x14ac:dyDescent="0.3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30">SUM(G396:G404)</f>
        <v>0</v>
      </c>
      <c r="H405" s="19">
        <f t="shared" si="130"/>
        <v>0</v>
      </c>
      <c r="I405" s="19">
        <f t="shared" si="130"/>
        <v>0</v>
      </c>
      <c r="J405" s="19">
        <f t="shared" si="130"/>
        <v>0</v>
      </c>
      <c r="K405" s="25"/>
      <c r="L405" s="19">
        <f t="shared" ref="L405" si="131">SUM(L396:L404)</f>
        <v>0</v>
      </c>
    </row>
    <row r="406" spans="1:12" ht="15" thickBot="1" x14ac:dyDescent="0.3">
      <c r="A406" s="29">
        <f>A387</f>
        <v>4</v>
      </c>
      <c r="B406" s="30">
        <f>B387</f>
        <v>5</v>
      </c>
      <c r="C406" s="55" t="s">
        <v>4</v>
      </c>
      <c r="D406" s="56"/>
      <c r="E406" s="31"/>
      <c r="F406" s="32">
        <f>F395+F405</f>
        <v>0</v>
      </c>
      <c r="G406" s="32">
        <f t="shared" ref="G406:J406" si="132">G395+G405</f>
        <v>0</v>
      </c>
      <c r="H406" s="32">
        <f t="shared" si="132"/>
        <v>0</v>
      </c>
      <c r="I406" s="32">
        <f t="shared" si="132"/>
        <v>0</v>
      </c>
      <c r="J406" s="32">
        <f t="shared" si="132"/>
        <v>0</v>
      </c>
      <c r="K406" s="32"/>
      <c r="L406" s="32">
        <f t="shared" ref="L406" si="133">L395+L405</f>
        <v>0</v>
      </c>
    </row>
    <row r="407" spans="1:12" ht="13.8" thickBot="1" x14ac:dyDescent="0.3">
      <c r="A407" s="27"/>
      <c r="B407" s="28"/>
      <c r="C407" s="54" t="s">
        <v>5</v>
      </c>
      <c r="D407" s="54"/>
      <c r="E407" s="54"/>
      <c r="F407" s="34">
        <f>SUMIF($C:$C,"Итого за день:",F:F)/COUNTIFS($C:$C,"Итого за день:",F:F,"&gt;0")</f>
        <v>500.7</v>
      </c>
      <c r="G407" s="34">
        <f>SUMIF($C:$C,"Итого за день:",G:G)/COUNTIFS($C:$C,"Итого за день:",G:G,"&gt;0")</f>
        <v>17.18</v>
      </c>
      <c r="H407" s="34">
        <f>SUMIF($C:$C,"Итого за день:",H:H)/COUNTIFS($C:$C,"Итого за день:",H:H,"&gt;0")</f>
        <v>17.946000000000002</v>
      </c>
      <c r="I407" s="34">
        <f>SUMIF($C:$C,"Итого за день:",I:I)/COUNTIFS($C:$C,"Итого за день:",I:I,"&gt;0")</f>
        <v>72.369</v>
      </c>
      <c r="J407" s="34">
        <f>SUMIF($C:$C,"Итого за день:",J:J)/COUNTIFS($C:$C,"Итого за день:",J:J,"&gt;0")</f>
        <v>528.25099999999998</v>
      </c>
      <c r="K407" s="34"/>
      <c r="L407" s="34">
        <f>SUMIF($C:$C,"Итого за день:",L:L)/COUNTIFS($C:$C,"Итого за день:",L:L,"&gt;0")</f>
        <v>74.36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comp0003</cp:lastModifiedBy>
  <dcterms:created xsi:type="dcterms:W3CDTF">2022-05-16T14:23:56Z</dcterms:created>
  <dcterms:modified xsi:type="dcterms:W3CDTF">2024-12-03T07:33:24Z</dcterms:modified>
</cp:coreProperties>
</file>